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CUENTA PUBLICA\2021\1ER TRIMESTRE\INFORME PRIMER TRIMESTRE 2021 ARCHIVOS\DATOS ABIERTOS 31032021\"/>
    </mc:Choice>
  </mc:AlternateContent>
  <xr:revisionPtr revIDLastSave="0" documentId="13_ncr:1_{E7271281-1C94-4798-A2B3-10C64FC590F6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CUADRO " sheetId="2" r:id="rId1"/>
  </sheets>
  <definedNames>
    <definedName name="_xlnm.Print_Titles" localSheetId="0">'CUADRO '!$1:$5</definedName>
  </definedNames>
  <calcPr calcId="181029"/>
</workbook>
</file>

<file path=xl/calcChain.xml><?xml version="1.0" encoding="utf-8"?>
<calcChain xmlns="http://schemas.openxmlformats.org/spreadsheetml/2006/main">
  <c r="F83" i="2" l="1"/>
  <c r="C79" i="2"/>
  <c r="C30" i="2"/>
  <c r="C17" i="2"/>
  <c r="B86" i="2"/>
  <c r="F82" i="2" l="1"/>
  <c r="F79" i="2"/>
  <c r="F78" i="2"/>
  <c r="F77" i="2"/>
  <c r="F76" i="2"/>
  <c r="F75" i="2"/>
  <c r="F73" i="2"/>
  <c r="F72" i="2"/>
  <c r="F71" i="2"/>
  <c r="F70" i="2"/>
  <c r="F69" i="2"/>
  <c r="F66" i="2"/>
  <c r="F64" i="2"/>
  <c r="F62" i="2"/>
  <c r="F60" i="2"/>
  <c r="F59" i="2"/>
  <c r="F58" i="2"/>
  <c r="F56" i="2"/>
  <c r="F54" i="2"/>
  <c r="F51" i="2"/>
  <c r="F50" i="2"/>
  <c r="F46" i="2"/>
  <c r="F45" i="2"/>
  <c r="F42" i="2"/>
  <c r="F34" i="2"/>
  <c r="F33" i="2"/>
  <c r="F32" i="2"/>
  <c r="F31" i="2"/>
  <c r="F30" i="2"/>
  <c r="F29" i="2"/>
  <c r="F25" i="2"/>
  <c r="F22" i="2"/>
  <c r="F18" i="2"/>
  <c r="F16" i="2"/>
  <c r="F15" i="2"/>
  <c r="F14" i="2"/>
  <c r="F11" i="2"/>
  <c r="F10" i="2"/>
  <c r="F8" i="2"/>
  <c r="F85" i="2"/>
  <c r="F84" i="2"/>
  <c r="F81" i="2"/>
  <c r="F80" i="2"/>
  <c r="F68" i="2"/>
  <c r="F67" i="2"/>
  <c r="F63" i="2"/>
  <c r="F61" i="2"/>
  <c r="F57" i="2"/>
  <c r="F55" i="2"/>
  <c r="F53" i="2"/>
  <c r="F52" i="2"/>
  <c r="F49" i="2"/>
  <c r="F48" i="2"/>
  <c r="F47" i="2"/>
  <c r="F43" i="2"/>
  <c r="F41" i="2"/>
  <c r="F40" i="2"/>
  <c r="F39" i="2"/>
  <c r="F38" i="2"/>
  <c r="F36" i="2"/>
  <c r="F28" i="2"/>
  <c r="F24" i="2"/>
  <c r="F9" i="2"/>
  <c r="F7" i="2"/>
  <c r="F6" i="2"/>
  <c r="F23" i="2" l="1"/>
  <c r="F19" i="2"/>
  <c r="F35" i="2"/>
  <c r="F13" i="2"/>
  <c r="F20" i="2"/>
  <c r="F26" i="2"/>
  <c r="F37" i="2"/>
  <c r="F21" i="2"/>
  <c r="F44" i="2"/>
  <c r="F74" i="2"/>
  <c r="F27" i="2"/>
  <c r="F65" i="2"/>
  <c r="F12" i="2"/>
  <c r="F17" i="2"/>
  <c r="E86" i="2"/>
  <c r="D86" i="2"/>
  <c r="C86" i="2"/>
  <c r="F86" i="2" l="1"/>
</calcChain>
</file>

<file path=xl/sharedStrings.xml><?xml version="1.0" encoding="utf-8"?>
<sst xmlns="http://schemas.openxmlformats.org/spreadsheetml/2006/main" count="91" uniqueCount="91">
  <si>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</si>
  <si>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</si>
  <si>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</si>
  <si>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</si>
  <si>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</si>
  <si>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</si>
  <si>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Poder Legislativo</t>
  </si>
  <si>
    <t>Poder Judicial</t>
  </si>
  <si>
    <t>Ejectuvo del Estado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</si>
  <si>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</si>
  <si>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</si>
  <si>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</si>
  <si>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</si>
  <si>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</si>
  <si>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</si>
  <si>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</si>
  <si>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</si>
  <si>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Salud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</si>
  <si>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</si>
  <si>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</si>
  <si>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</si>
  <si>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</si>
  <si>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</si>
  <si>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</si>
  <si>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</si>
  <si>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</si>
  <si>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</si>
  <si>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</si>
  <si>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</si>
  <si>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</si>
  <si>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</si>
  <si>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</si>
  <si>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</si>
  <si>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</si>
  <si>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</si>
  <si>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</si>
  <si>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</si>
  <si>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</si>
  <si>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</si>
  <si>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</si>
  <si>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</si>
  <si>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</si>
  <si>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</si>
  <si>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</si>
  <si>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</si>
  <si>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</si>
  <si>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</si>
  <si>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</si>
  <si>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</si>
  <si>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</si>
  <si>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</si>
  <si>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</si>
  <si>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</si>
  <si>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</si>
  <si>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</si>
  <si>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</si>
  <si>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</si>
  <si>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</si>
  <si>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</si>
  <si>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</si>
  <si>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</si>
  <si>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</si>
  <si>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</si>
  <si>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</si>
  <si>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 xml:space="preserve">Secretaríad de Desarrollo Social y Humano 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</si>
  <si>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</si>
  <si>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</si>
  <si>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</si>
  <si>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</si>
  <si>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Jefatura de la Oficina del Gobernador</t>
  </si>
  <si>
    <t>Comisión Coordinadora del Transporte Público</t>
  </si>
  <si>
    <t>Casa del Adulto Mayor</t>
  </si>
  <si>
    <t>Fiscalía General del Estado de Michoacán</t>
  </si>
  <si>
    <t>Secretaría de Desarrollo Rural y Agroalimentario</t>
  </si>
  <si>
    <t>Instituto de Planeación del Estado de Michoacán</t>
  </si>
  <si>
    <t>Auditoría Superior de Michoacán</t>
  </si>
  <si>
    <t>Traspasos</t>
  </si>
  <si>
    <t>Coordinación General de Comunicación Social</t>
  </si>
  <si>
    <t>Secretaría de Medio Ambiente,  Cambio Climático y Desarrollo Territorial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</si>
  <si>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</si>
  <si>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</si>
  <si>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</si>
  <si>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</si>
  <si>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</si>
  <si>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</si>
  <si>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</si>
  <si>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</si>
  <si>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</si>
  <si>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</si>
  <si>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Del 1° de enero al 31 de marzo de 2021</t>
  </si>
  <si>
    <t>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</si>
</sst>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0" fontId="0" fillId="0" borderId="0" xfId="0" applyAlignment="1">
      <alignment horizontal="justify" wrapText="1"/>
    </xf>
    <xf numFmtId="3" fontId="4" fillId="4" borderId="1" xfId="1" applyNumberFormat="1" applyFont="1" applyFill="1" applyBorder="1" applyAlignment="1">
      <alignment horizontal="justify" wrapText="1"/>
    </xf>
    <xf numFmtId="4" fontId="6" fillId="4" borderId="1" xfId="0" applyNumberFormat="1" applyFont="1" applyFill="1" applyBorder="1" applyAlignment="1">
      <alignment horizontal="right" wrapText="1"/>
    </xf>
    <xf numFmtId="3" fontId="4" fillId="4" borderId="7" xfId="1" applyNumberFormat="1" applyFont="1" applyFill="1" applyBorder="1" applyAlignment="1">
      <alignment horizontal="justify" wrapText="1"/>
    </xf>
    <xf numFmtId="4" fontId="6" fillId="4" borderId="7" xfId="0" applyNumberFormat="1" applyFont="1" applyFill="1" applyBorder="1" applyAlignment="1">
      <alignment horizontal="right" wrapText="1"/>
    </xf>
    <xf numFmtId="4" fontId="6" fillId="4" borderId="7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justify" wrapText="1"/>
    </xf>
    <xf numFmtId="0" fontId="5" fillId="3" borderId="6" xfId="0" applyFont="1" applyFill="1" applyBorder="1" applyAlignment="1">
      <alignment horizontal="center" vertical="center" wrapText="1"/>
    </xf>
    <xf numFmtId="3" fontId="4" fillId="4" borderId="7" xfId="2" applyNumberFormat="1" applyFont="1" applyFill="1" applyBorder="1" applyAlignment="1">
      <alignment vertical="center" wrapText="1"/>
    </xf>
    <xf numFmtId="3" fontId="4" fillId="4" borderId="5" xfId="2" applyNumberFormat="1" applyFont="1" applyFill="1" applyBorder="1" applyAlignment="1">
      <alignment vertical="center" wrapText="1"/>
    </xf>
    <xf numFmtId="3" fontId="4" fillId="4" borderId="7" xfId="1" applyNumberFormat="1" applyFont="1" applyFill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justify" wrapText="1"/>
    </xf>
    <xf numFmtId="0" fontId="4" fillId="0" borderId="0" xfId="0" applyFont="1" applyBorder="1" applyAlignment="1">
      <alignment horizontal="justify" vertical="center" wrapText="1"/>
    </xf>
    <xf numFmtId="43" fontId="11" fillId="0" borderId="0" xfId="0" applyNumberFormat="1" applyFont="1" applyAlignment="1">
      <alignment horizontal="justify" wrapText="1"/>
    </xf>
    <xf numFmtId="43" fontId="0" fillId="0" borderId="0" xfId="0" applyNumberFormat="1" applyAlignment="1">
      <alignment horizontal="justify" wrapText="1"/>
    </xf>
    <xf numFmtId="37" fontId="7" fillId="5" borderId="6" xfId="0" applyNumberFormat="1" applyFont="1" applyFill="1" applyBorder="1" applyAlignment="1">
      <alignment horizontal="left" vertical="center" wrapText="1"/>
    </xf>
    <xf numFmtId="4" fontId="8" fillId="5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7" fontId="2" fillId="0" borderId="0" xfId="0" applyNumberFormat="1" applyFont="1" applyBorder="1" applyAlignment="1">
      <alignment horizontal="center" wrapText="1"/>
    </xf>
    <xf numFmtId="37" fontId="3" fillId="2" borderId="0" xfId="0" applyNumberFormat="1" applyFont="1" applyFill="1" applyBorder="1" applyAlignment="1" applyProtection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C0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89"/>
  <sheetViews>
    <sheetView showGridLines="0" tabSelected="1" zoomScale="130" zoomScaleNormal="130" workbookViewId="0">
      <selection sqref="A1:F1"/>
    </sheetView>
  </sheetViews>
  <sheetFormatPr baseColWidth="10" defaultRowHeight="15" x14ac:dyDescent="0.25"/>
  <cols>
    <col min="1" max="1" width="25.7109375" style="1" customWidth="1"/>
    <col min="2" max="6" width="13.7109375" style="1" customWidth="1"/>
    <col min="7" max="7" width="12.5703125" style="1" customWidth="1"/>
    <col min="8" max="16384" width="11.42578125" style="1"/>
  </cols>
  <sheetData>
    <row r="1" spans="1:6" ht="18" customHeight="1" x14ac:dyDescent="0.25">
      <c r="A1" s="21" t="s">
        <v>5</v>
      </c>
      <c r="B1" s="21"/>
      <c r="C1" s="21"/>
      <c r="D1" s="21"/>
      <c r="E1" s="21"/>
      <c r="F1" s="21"/>
    </row>
    <row r="2" spans="1:6" ht="15" customHeight="1" x14ac:dyDescent="0.25">
      <c r="A2" s="22" t="s">
        <v>60</v>
      </c>
      <c r="B2" s="22"/>
      <c r="C2" s="22"/>
      <c r="D2" s="22"/>
      <c r="E2" s="22"/>
      <c r="F2" s="22"/>
    </row>
    <row r="3" spans="1:6" ht="15" customHeight="1" x14ac:dyDescent="0.25">
      <c r="A3" s="22" t="s">
        <v>89</v>
      </c>
      <c r="B3" s="22"/>
      <c r="C3" s="22"/>
      <c r="D3" s="22"/>
      <c r="E3" s="22"/>
      <c r="F3" s="22"/>
    </row>
    <row r="4" spans="1:6" x14ac:dyDescent="0.25">
      <c r="A4" s="23" t="s">
        <v>59</v>
      </c>
      <c r="B4" s="25" t="s">
        <v>0</v>
      </c>
      <c r="C4" s="26"/>
      <c r="D4" s="26"/>
      <c r="E4" s="26"/>
      <c r="F4" s="27"/>
    </row>
    <row r="5" spans="1:6" ht="22.5" x14ac:dyDescent="0.25">
      <c r="A5" s="24"/>
      <c r="B5" s="8" t="s">
        <v>1</v>
      </c>
      <c r="C5" s="8" t="s">
        <v>2</v>
      </c>
      <c r="D5" s="8" t="s">
        <v>3</v>
      </c>
      <c r="E5" s="8" t="s">
        <v>76</v>
      </c>
      <c r="F5" s="8" t="s">
        <v>4</v>
      </c>
    </row>
    <row r="6" spans="1:6" x14ac:dyDescent="0.25">
      <c r="A6" s="2" t="s">
        <v>6</v>
      </c>
      <c r="B6" s="3">
        <v>899992957</v>
      </c>
      <c r="C6" s="3">
        <v>0</v>
      </c>
      <c r="D6" s="3">
        <v>0</v>
      </c>
      <c r="E6" s="3">
        <v>0</v>
      </c>
      <c r="F6" s="3">
        <f>B6+C6-D6+E6</f>
        <v>899992957</v>
      </c>
    </row>
    <row r="7" spans="1:6" s="7" customFormat="1" x14ac:dyDescent="0.25">
      <c r="A7" s="4" t="s">
        <v>7</v>
      </c>
      <c r="B7" s="5">
        <v>1481750378</v>
      </c>
      <c r="C7" s="6">
        <v>0</v>
      </c>
      <c r="D7" s="6">
        <v>0</v>
      </c>
      <c r="E7" s="6">
        <v>0</v>
      </c>
      <c r="F7" s="5">
        <f t="shared" ref="F7:F69" si="0">B7+C7-D7+E7</f>
        <v>1481750378</v>
      </c>
    </row>
    <row r="8" spans="1:6" s="7" customFormat="1" x14ac:dyDescent="0.25">
      <c r="A8" s="4" t="s">
        <v>8</v>
      </c>
      <c r="B8" s="5">
        <v>87476814</v>
      </c>
      <c r="C8" s="6">
        <v>0</v>
      </c>
      <c r="D8" s="6">
        <v>0</v>
      </c>
      <c r="E8" s="6">
        <v>0</v>
      </c>
      <c r="F8" s="5">
        <f t="shared" si="0"/>
        <v>87476814</v>
      </c>
    </row>
    <row r="9" spans="1:6" ht="23.25" x14ac:dyDescent="0.25">
      <c r="A9" s="4" t="s">
        <v>69</v>
      </c>
      <c r="B9" s="5">
        <v>109353738</v>
      </c>
      <c r="C9" s="6">
        <v>0</v>
      </c>
      <c r="D9" s="6">
        <v>0</v>
      </c>
      <c r="E9" s="6">
        <v>0</v>
      </c>
      <c r="F9" s="5">
        <f t="shared" si="0"/>
        <v>109353738</v>
      </c>
    </row>
    <row r="10" spans="1:6" ht="23.25" x14ac:dyDescent="0.25">
      <c r="A10" s="4" t="s">
        <v>77</v>
      </c>
      <c r="B10" s="5">
        <v>69232280</v>
      </c>
      <c r="C10" s="6">
        <v>0</v>
      </c>
      <c r="D10" s="6">
        <v>0</v>
      </c>
      <c r="E10" s="6">
        <v>0</v>
      </c>
      <c r="F10" s="5">
        <f t="shared" si="0"/>
        <v>69232280</v>
      </c>
    </row>
    <row r="11" spans="1:6" x14ac:dyDescent="0.25">
      <c r="A11" s="4" t="s">
        <v>9</v>
      </c>
      <c r="B11" s="5">
        <v>843274492</v>
      </c>
      <c r="C11" s="6">
        <v>0</v>
      </c>
      <c r="D11" s="6">
        <v>0</v>
      </c>
      <c r="E11" s="6">
        <v>-68943517</v>
      </c>
      <c r="F11" s="5">
        <f t="shared" si="0"/>
        <v>774330975</v>
      </c>
    </row>
    <row r="12" spans="1:6" ht="23.25" x14ac:dyDescent="0.25">
      <c r="A12" s="4" t="s">
        <v>10</v>
      </c>
      <c r="B12" s="5">
        <v>1458132586</v>
      </c>
      <c r="C12" s="6">
        <v>0</v>
      </c>
      <c r="D12" s="6">
        <v>0</v>
      </c>
      <c r="E12" s="6">
        <v>-36875030.369999997</v>
      </c>
      <c r="F12" s="5">
        <f t="shared" si="0"/>
        <v>1421257555.6300001</v>
      </c>
    </row>
    <row r="13" spans="1:6" ht="23.25" x14ac:dyDescent="0.25">
      <c r="A13" s="4" t="s">
        <v>11</v>
      </c>
      <c r="B13" s="5">
        <v>651104079</v>
      </c>
      <c r="C13" s="6">
        <v>4095300795.5</v>
      </c>
      <c r="D13" s="6">
        <v>0</v>
      </c>
      <c r="E13" s="6">
        <v>0</v>
      </c>
      <c r="F13" s="5">
        <f t="shared" si="0"/>
        <v>4746404874.5</v>
      </c>
    </row>
    <row r="14" spans="1:6" ht="23.25" x14ac:dyDescent="0.25">
      <c r="A14" s="4" t="s">
        <v>73</v>
      </c>
      <c r="B14" s="5">
        <v>818708836</v>
      </c>
      <c r="C14" s="6">
        <v>0</v>
      </c>
      <c r="D14" s="6">
        <v>0</v>
      </c>
      <c r="E14" s="6">
        <v>0</v>
      </c>
      <c r="F14" s="5">
        <f t="shared" si="0"/>
        <v>818708836</v>
      </c>
    </row>
    <row r="15" spans="1:6" ht="23.25" x14ac:dyDescent="0.25">
      <c r="A15" s="4" t="s">
        <v>12</v>
      </c>
      <c r="B15" s="5">
        <v>184870745</v>
      </c>
      <c r="C15" s="6">
        <v>0</v>
      </c>
      <c r="D15" s="6">
        <v>0</v>
      </c>
      <c r="E15" s="6">
        <v>0</v>
      </c>
      <c r="F15" s="5">
        <f t="shared" si="0"/>
        <v>184870745</v>
      </c>
    </row>
    <row r="16" spans="1:6" x14ac:dyDescent="0.25">
      <c r="A16" s="4" t="s">
        <v>13</v>
      </c>
      <c r="B16" s="5">
        <v>210517923</v>
      </c>
      <c r="C16" s="6">
        <v>4600000</v>
      </c>
      <c r="D16" s="6">
        <v>0</v>
      </c>
      <c r="E16" s="6">
        <v>0</v>
      </c>
      <c r="F16" s="5">
        <f t="shared" si="0"/>
        <v>215117923</v>
      </c>
    </row>
    <row r="17" spans="1:7" x14ac:dyDescent="0.25">
      <c r="A17" s="4" t="s">
        <v>14</v>
      </c>
      <c r="B17" s="5">
        <v>25642441788</v>
      </c>
      <c r="C17" s="6">
        <f>618614348.56+1022938.8</f>
        <v>619637287.3599999</v>
      </c>
      <c r="D17" s="6">
        <v>0</v>
      </c>
      <c r="E17" s="6">
        <v>0</v>
      </c>
      <c r="F17" s="5">
        <f t="shared" si="0"/>
        <v>26262079075.360001</v>
      </c>
    </row>
    <row r="18" spans="1:7" ht="14.25" customHeight="1" x14ac:dyDescent="0.25">
      <c r="A18" s="4" t="s">
        <v>15</v>
      </c>
      <c r="B18" s="5">
        <v>34676702</v>
      </c>
      <c r="C18" s="6">
        <v>0</v>
      </c>
      <c r="D18" s="6">
        <v>0</v>
      </c>
      <c r="E18" s="6">
        <v>0</v>
      </c>
      <c r="F18" s="5">
        <f t="shared" si="0"/>
        <v>34676702</v>
      </c>
    </row>
    <row r="19" spans="1:7" x14ac:dyDescent="0.25">
      <c r="A19" s="4" t="s">
        <v>16</v>
      </c>
      <c r="B19" s="5">
        <v>4076246260</v>
      </c>
      <c r="C19" s="6">
        <v>39263700</v>
      </c>
      <c r="D19" s="6">
        <v>0</v>
      </c>
      <c r="E19" s="6">
        <v>0</v>
      </c>
      <c r="F19" s="5">
        <f t="shared" si="0"/>
        <v>4115509960</v>
      </c>
    </row>
    <row r="20" spans="1:7" x14ac:dyDescent="0.25">
      <c r="A20" s="4" t="s">
        <v>17</v>
      </c>
      <c r="B20" s="5">
        <v>8249525048</v>
      </c>
      <c r="C20" s="6">
        <v>79706179.510000005</v>
      </c>
      <c r="D20" s="6">
        <v>0</v>
      </c>
      <c r="E20" s="6">
        <v>0</v>
      </c>
      <c r="F20" s="5">
        <f t="shared" si="0"/>
        <v>8329231227.5100002</v>
      </c>
    </row>
    <row r="21" spans="1:7" ht="34.5" x14ac:dyDescent="0.25">
      <c r="A21" s="4" t="s">
        <v>78</v>
      </c>
      <c r="B21" s="5">
        <v>120736170</v>
      </c>
      <c r="C21" s="6">
        <v>0</v>
      </c>
      <c r="D21" s="6">
        <v>0</v>
      </c>
      <c r="E21" s="6">
        <v>0</v>
      </c>
      <c r="F21" s="5">
        <f t="shared" si="0"/>
        <v>120736170</v>
      </c>
    </row>
    <row r="22" spans="1:7" x14ac:dyDescent="0.25">
      <c r="A22" s="4" t="s">
        <v>18</v>
      </c>
      <c r="B22" s="5">
        <v>117597536</v>
      </c>
      <c r="C22" s="6">
        <v>0</v>
      </c>
      <c r="D22" s="6">
        <v>0</v>
      </c>
      <c r="E22" s="6">
        <v>0</v>
      </c>
      <c r="F22" s="5">
        <f t="shared" si="0"/>
        <v>117597536</v>
      </c>
    </row>
    <row r="23" spans="1:7" ht="23.25" x14ac:dyDescent="0.25">
      <c r="A23" s="4" t="s">
        <v>64</v>
      </c>
      <c r="B23" s="5">
        <v>160127170</v>
      </c>
      <c r="C23" s="6">
        <v>0</v>
      </c>
      <c r="D23" s="6">
        <v>0</v>
      </c>
      <c r="E23" s="6">
        <v>0</v>
      </c>
      <c r="F23" s="5">
        <f t="shared" si="0"/>
        <v>160127170</v>
      </c>
    </row>
    <row r="24" spans="1:7" x14ac:dyDescent="0.25">
      <c r="A24" s="4" t="s">
        <v>19</v>
      </c>
      <c r="B24" s="5">
        <v>210587069</v>
      </c>
      <c r="C24" s="6">
        <v>0</v>
      </c>
      <c r="D24" s="6">
        <v>0</v>
      </c>
      <c r="E24" s="6">
        <v>0</v>
      </c>
      <c r="F24" s="5">
        <f t="shared" si="0"/>
        <v>210587069</v>
      </c>
    </row>
    <row r="25" spans="1:7" x14ac:dyDescent="0.25">
      <c r="A25" s="4" t="s">
        <v>20</v>
      </c>
      <c r="B25" s="5">
        <v>1013494433</v>
      </c>
      <c r="C25" s="6">
        <v>0</v>
      </c>
      <c r="D25" s="6">
        <v>0</v>
      </c>
      <c r="E25" s="6">
        <v>0</v>
      </c>
      <c r="F25" s="5">
        <f t="shared" si="0"/>
        <v>1013494433</v>
      </c>
    </row>
    <row r="26" spans="1:7" ht="23.25" x14ac:dyDescent="0.25">
      <c r="A26" s="4" t="s">
        <v>21</v>
      </c>
      <c r="B26" s="5">
        <v>12752720138</v>
      </c>
      <c r="C26" s="6">
        <v>15884500</v>
      </c>
      <c r="D26" s="6">
        <v>7101404</v>
      </c>
      <c r="E26" s="6">
        <v>0</v>
      </c>
      <c r="F26" s="5">
        <f t="shared" si="0"/>
        <v>12761503234</v>
      </c>
    </row>
    <row r="27" spans="1:7" ht="23.25" x14ac:dyDescent="0.25">
      <c r="A27" s="4" t="s">
        <v>66</v>
      </c>
      <c r="B27" s="5">
        <v>122986672</v>
      </c>
      <c r="C27" s="6">
        <v>84291967</v>
      </c>
      <c r="D27" s="6">
        <v>4294452.5</v>
      </c>
      <c r="E27" s="6">
        <v>0</v>
      </c>
      <c r="F27" s="5">
        <f t="shared" si="0"/>
        <v>202984186.5</v>
      </c>
    </row>
    <row r="28" spans="1:7" ht="23.25" x14ac:dyDescent="0.25">
      <c r="A28" s="4" t="s">
        <v>22</v>
      </c>
      <c r="B28" s="5">
        <v>2676243638</v>
      </c>
      <c r="C28" s="6">
        <v>0</v>
      </c>
      <c r="D28" s="6">
        <v>23212486</v>
      </c>
      <c r="E28" s="6">
        <v>0</v>
      </c>
      <c r="F28" s="5">
        <f t="shared" si="0"/>
        <v>2653031152</v>
      </c>
    </row>
    <row r="29" spans="1:7" x14ac:dyDescent="0.25">
      <c r="A29" s="4" t="s">
        <v>23</v>
      </c>
      <c r="B29" s="5">
        <v>44360053</v>
      </c>
      <c r="C29" s="6">
        <v>0</v>
      </c>
      <c r="D29" s="6">
        <v>0</v>
      </c>
      <c r="E29" s="6">
        <v>0</v>
      </c>
      <c r="F29" s="5">
        <f t="shared" si="0"/>
        <v>44360053</v>
      </c>
    </row>
    <row r="30" spans="1:7" ht="23.25" x14ac:dyDescent="0.25">
      <c r="A30" s="4" t="s">
        <v>24</v>
      </c>
      <c r="B30" s="5">
        <v>289507473</v>
      </c>
      <c r="C30" s="6">
        <f>14621567.39+3655157.5</f>
        <v>18276724.890000001</v>
      </c>
      <c r="D30" s="6">
        <v>0</v>
      </c>
      <c r="E30" s="6">
        <v>0</v>
      </c>
      <c r="F30" s="5">
        <f t="shared" si="0"/>
        <v>307784197.88999999</v>
      </c>
      <c r="G30" s="13"/>
    </row>
    <row r="31" spans="1:7" ht="22.5" x14ac:dyDescent="0.25">
      <c r="A31" s="11" t="s">
        <v>25</v>
      </c>
      <c r="B31" s="5">
        <v>71496597</v>
      </c>
      <c r="C31" s="6">
        <v>0</v>
      </c>
      <c r="D31" s="6">
        <v>0</v>
      </c>
      <c r="E31" s="6">
        <v>0</v>
      </c>
      <c r="F31" s="5">
        <f t="shared" si="0"/>
        <v>71496597</v>
      </c>
    </row>
    <row r="32" spans="1:7" ht="22.5" x14ac:dyDescent="0.25">
      <c r="A32" s="11" t="s">
        <v>26</v>
      </c>
      <c r="B32" s="5">
        <v>34731796</v>
      </c>
      <c r="C32" s="6">
        <v>0</v>
      </c>
      <c r="D32" s="6">
        <v>0</v>
      </c>
      <c r="E32" s="6">
        <v>0</v>
      </c>
      <c r="F32" s="5">
        <f t="shared" si="0"/>
        <v>34731796</v>
      </c>
    </row>
    <row r="33" spans="1:6" ht="22.5" x14ac:dyDescent="0.25">
      <c r="A33" s="11" t="s">
        <v>27</v>
      </c>
      <c r="B33" s="5">
        <v>69420890</v>
      </c>
      <c r="C33" s="6">
        <v>0</v>
      </c>
      <c r="D33" s="6">
        <v>0</v>
      </c>
      <c r="E33" s="6">
        <v>0</v>
      </c>
      <c r="F33" s="5">
        <f t="shared" si="0"/>
        <v>69420890</v>
      </c>
    </row>
    <row r="34" spans="1:6" x14ac:dyDescent="0.25">
      <c r="A34" s="11" t="s">
        <v>28</v>
      </c>
      <c r="B34" s="5">
        <v>24007596</v>
      </c>
      <c r="C34" s="6">
        <v>0</v>
      </c>
      <c r="D34" s="6">
        <v>0</v>
      </c>
      <c r="E34" s="6">
        <v>0</v>
      </c>
      <c r="F34" s="5">
        <f t="shared" si="0"/>
        <v>24007596</v>
      </c>
    </row>
    <row r="35" spans="1:6" x14ac:dyDescent="0.25">
      <c r="A35" s="11" t="s">
        <v>29</v>
      </c>
      <c r="B35" s="5">
        <v>47969790</v>
      </c>
      <c r="C35" s="6">
        <v>0</v>
      </c>
      <c r="D35" s="6">
        <v>0</v>
      </c>
      <c r="E35" s="6">
        <v>0</v>
      </c>
      <c r="F35" s="5">
        <f t="shared" si="0"/>
        <v>47969790</v>
      </c>
    </row>
    <row r="36" spans="1:6" ht="22.5" x14ac:dyDescent="0.25">
      <c r="A36" s="11" t="s">
        <v>30</v>
      </c>
      <c r="B36" s="5">
        <v>3033387521</v>
      </c>
      <c r="C36" s="6">
        <v>0</v>
      </c>
      <c r="D36" s="6">
        <v>0</v>
      </c>
      <c r="E36" s="6">
        <v>0</v>
      </c>
      <c r="F36" s="5">
        <f t="shared" si="0"/>
        <v>3033387521</v>
      </c>
    </row>
    <row r="37" spans="1:6" ht="22.5" x14ac:dyDescent="0.25">
      <c r="A37" s="11" t="s">
        <v>31</v>
      </c>
      <c r="B37" s="5">
        <v>979371675</v>
      </c>
      <c r="C37" s="6">
        <v>0</v>
      </c>
      <c r="D37" s="6">
        <v>2832942</v>
      </c>
      <c r="E37" s="6">
        <v>0</v>
      </c>
      <c r="F37" s="5">
        <f t="shared" si="0"/>
        <v>976538733</v>
      </c>
    </row>
    <row r="38" spans="1:6" x14ac:dyDescent="0.25">
      <c r="A38" s="11" t="s">
        <v>32</v>
      </c>
      <c r="B38" s="5">
        <v>679999839</v>
      </c>
      <c r="C38" s="6">
        <v>0</v>
      </c>
      <c r="D38" s="6">
        <v>0</v>
      </c>
      <c r="E38" s="6">
        <v>0</v>
      </c>
      <c r="F38" s="5">
        <f t="shared" si="0"/>
        <v>679999839</v>
      </c>
    </row>
    <row r="39" spans="1:6" ht="22.5" x14ac:dyDescent="0.25">
      <c r="A39" s="11" t="s">
        <v>33</v>
      </c>
      <c r="B39" s="5">
        <v>99702040</v>
      </c>
      <c r="C39" s="6">
        <v>0</v>
      </c>
      <c r="D39" s="6">
        <v>0</v>
      </c>
      <c r="E39" s="6">
        <v>0</v>
      </c>
      <c r="F39" s="5">
        <f t="shared" si="0"/>
        <v>99702040</v>
      </c>
    </row>
    <row r="40" spans="1:6" ht="22.5" x14ac:dyDescent="0.25">
      <c r="A40" s="11" t="s">
        <v>34</v>
      </c>
      <c r="B40" s="5">
        <v>118349442</v>
      </c>
      <c r="C40" s="6">
        <v>0</v>
      </c>
      <c r="D40" s="6">
        <v>0</v>
      </c>
      <c r="E40" s="6">
        <v>0</v>
      </c>
      <c r="F40" s="5">
        <f t="shared" si="0"/>
        <v>118349442</v>
      </c>
    </row>
    <row r="41" spans="1:6" ht="22.5" x14ac:dyDescent="0.25">
      <c r="A41" s="11" t="s">
        <v>35</v>
      </c>
      <c r="B41" s="5">
        <v>23293575</v>
      </c>
      <c r="C41" s="6">
        <v>0</v>
      </c>
      <c r="D41" s="6">
        <v>0</v>
      </c>
      <c r="E41" s="6">
        <v>0</v>
      </c>
      <c r="F41" s="5">
        <f t="shared" si="0"/>
        <v>23293575</v>
      </c>
    </row>
    <row r="42" spans="1:6" ht="33.75" x14ac:dyDescent="0.25">
      <c r="A42" s="11" t="s">
        <v>79</v>
      </c>
      <c r="B42" s="5">
        <v>16165828</v>
      </c>
      <c r="C42" s="6">
        <v>0</v>
      </c>
      <c r="D42" s="6">
        <v>0</v>
      </c>
      <c r="E42" s="6">
        <v>0</v>
      </c>
      <c r="F42" s="5">
        <f t="shared" si="0"/>
        <v>16165828</v>
      </c>
    </row>
    <row r="43" spans="1:6" x14ac:dyDescent="0.25">
      <c r="A43" s="11" t="s">
        <v>36</v>
      </c>
      <c r="B43" s="5">
        <v>159669164</v>
      </c>
      <c r="C43" s="6">
        <v>0</v>
      </c>
      <c r="D43" s="6">
        <v>0</v>
      </c>
      <c r="E43" s="6">
        <v>0</v>
      </c>
      <c r="F43" s="5">
        <f t="shared" si="0"/>
        <v>159669164</v>
      </c>
    </row>
    <row r="44" spans="1:6" ht="22.5" x14ac:dyDescent="0.25">
      <c r="A44" s="11" t="s">
        <v>37</v>
      </c>
      <c r="B44" s="5">
        <v>38290916</v>
      </c>
      <c r="C44" s="6">
        <v>0</v>
      </c>
      <c r="D44" s="6">
        <v>0</v>
      </c>
      <c r="E44" s="6">
        <v>0</v>
      </c>
      <c r="F44" s="5">
        <f t="shared" si="0"/>
        <v>38290916</v>
      </c>
    </row>
    <row r="45" spans="1:6" x14ac:dyDescent="0.25">
      <c r="A45" s="11" t="s">
        <v>38</v>
      </c>
      <c r="B45" s="5">
        <v>108004443</v>
      </c>
      <c r="C45" s="6">
        <v>0</v>
      </c>
      <c r="D45" s="6">
        <v>0</v>
      </c>
      <c r="E45" s="6">
        <v>0</v>
      </c>
      <c r="F45" s="5">
        <f t="shared" si="0"/>
        <v>108004443</v>
      </c>
    </row>
    <row r="46" spans="1:6" ht="22.5" x14ac:dyDescent="0.25">
      <c r="A46" s="11" t="s">
        <v>39</v>
      </c>
      <c r="B46" s="5">
        <v>57811355</v>
      </c>
      <c r="C46" s="6">
        <v>0</v>
      </c>
      <c r="D46" s="6">
        <v>0</v>
      </c>
      <c r="E46" s="6">
        <v>0</v>
      </c>
      <c r="F46" s="5">
        <f t="shared" si="0"/>
        <v>57811355</v>
      </c>
    </row>
    <row r="47" spans="1:6" ht="22.5" x14ac:dyDescent="0.25">
      <c r="A47" s="11" t="s">
        <v>40</v>
      </c>
      <c r="B47" s="5">
        <v>1312958814</v>
      </c>
      <c r="C47" s="6">
        <v>0</v>
      </c>
      <c r="D47" s="6">
        <v>0</v>
      </c>
      <c r="E47" s="6">
        <v>0</v>
      </c>
      <c r="F47" s="5">
        <f t="shared" si="0"/>
        <v>1312958814</v>
      </c>
    </row>
    <row r="48" spans="1:6" ht="22.5" x14ac:dyDescent="0.25">
      <c r="A48" s="11" t="s">
        <v>41</v>
      </c>
      <c r="B48" s="5">
        <v>290804945</v>
      </c>
      <c r="C48" s="6">
        <v>0</v>
      </c>
      <c r="D48" s="6">
        <v>0</v>
      </c>
      <c r="E48" s="6">
        <v>0</v>
      </c>
      <c r="F48" s="5">
        <f t="shared" si="0"/>
        <v>290804945</v>
      </c>
    </row>
    <row r="49" spans="1:7" x14ac:dyDescent="0.25">
      <c r="A49" s="11" t="s">
        <v>42</v>
      </c>
      <c r="B49" s="5">
        <v>60425368</v>
      </c>
      <c r="C49" s="6">
        <v>0</v>
      </c>
      <c r="D49" s="6">
        <v>0</v>
      </c>
      <c r="E49" s="6">
        <v>0</v>
      </c>
      <c r="F49" s="5">
        <f t="shared" si="0"/>
        <v>60425368</v>
      </c>
    </row>
    <row r="50" spans="1:7" ht="33.75" x14ac:dyDescent="0.25">
      <c r="A50" s="11" t="s">
        <v>43</v>
      </c>
      <c r="B50" s="5">
        <v>964505726</v>
      </c>
      <c r="C50" s="6">
        <v>0</v>
      </c>
      <c r="D50" s="6">
        <v>0</v>
      </c>
      <c r="E50" s="6">
        <v>0</v>
      </c>
      <c r="F50" s="5">
        <f t="shared" si="0"/>
        <v>964505726</v>
      </c>
    </row>
    <row r="51" spans="1:7" ht="22.5" x14ac:dyDescent="0.25">
      <c r="A51" s="11" t="s">
        <v>44</v>
      </c>
      <c r="B51" s="5">
        <v>212643695</v>
      </c>
      <c r="C51" s="6">
        <v>205650</v>
      </c>
      <c r="D51" s="6">
        <v>0</v>
      </c>
      <c r="E51" s="6">
        <v>0</v>
      </c>
      <c r="F51" s="5">
        <f t="shared" si="0"/>
        <v>212849345</v>
      </c>
      <c r="G51" s="13"/>
    </row>
    <row r="52" spans="1:7" ht="22.5" x14ac:dyDescent="0.25">
      <c r="A52" s="11" t="s">
        <v>45</v>
      </c>
      <c r="B52" s="5">
        <v>571067629</v>
      </c>
      <c r="C52" s="6">
        <v>208421853.84</v>
      </c>
      <c r="D52" s="6">
        <v>0</v>
      </c>
      <c r="E52" s="6">
        <v>0</v>
      </c>
      <c r="F52" s="5">
        <f t="shared" si="0"/>
        <v>779489482.84000003</v>
      </c>
    </row>
    <row r="53" spans="1:7" ht="22.5" x14ac:dyDescent="0.25">
      <c r="A53" s="11" t="s">
        <v>46</v>
      </c>
      <c r="B53" s="5">
        <v>79757936</v>
      </c>
      <c r="C53" s="6">
        <v>0</v>
      </c>
      <c r="D53" s="6">
        <v>0</v>
      </c>
      <c r="E53" s="6">
        <v>0</v>
      </c>
      <c r="F53" s="5">
        <f t="shared" si="0"/>
        <v>79757936</v>
      </c>
    </row>
    <row r="54" spans="1:7" ht="33.75" x14ac:dyDescent="0.25">
      <c r="A54" s="11" t="s">
        <v>47</v>
      </c>
      <c r="B54" s="5">
        <v>25236503</v>
      </c>
      <c r="C54" s="6">
        <v>0</v>
      </c>
      <c r="D54" s="6">
        <v>0</v>
      </c>
      <c r="E54" s="6">
        <v>0</v>
      </c>
      <c r="F54" s="5">
        <f t="shared" si="0"/>
        <v>25236503</v>
      </c>
    </row>
    <row r="55" spans="1:7" ht="22.5" x14ac:dyDescent="0.25">
      <c r="A55" s="11" t="s">
        <v>48</v>
      </c>
      <c r="B55" s="5">
        <v>36795172</v>
      </c>
      <c r="C55" s="6">
        <v>0</v>
      </c>
      <c r="D55" s="6">
        <v>0</v>
      </c>
      <c r="E55" s="6">
        <v>0</v>
      </c>
      <c r="F55" s="5">
        <f t="shared" si="0"/>
        <v>36795172</v>
      </c>
    </row>
    <row r="56" spans="1:7" x14ac:dyDescent="0.25">
      <c r="A56" s="11" t="s">
        <v>80</v>
      </c>
      <c r="B56" s="5">
        <v>22965214</v>
      </c>
      <c r="C56" s="6">
        <v>0</v>
      </c>
      <c r="D56" s="6">
        <v>0</v>
      </c>
      <c r="E56" s="6">
        <v>0</v>
      </c>
      <c r="F56" s="5">
        <f t="shared" si="0"/>
        <v>22965214</v>
      </c>
    </row>
    <row r="57" spans="1:7" ht="22.5" x14ac:dyDescent="0.25">
      <c r="A57" s="11" t="s">
        <v>49</v>
      </c>
      <c r="B57" s="5">
        <v>4931920</v>
      </c>
      <c r="C57" s="6">
        <v>0</v>
      </c>
      <c r="D57" s="6">
        <v>0</v>
      </c>
      <c r="E57" s="6">
        <v>0</v>
      </c>
      <c r="F57" s="5">
        <f t="shared" si="0"/>
        <v>4931920</v>
      </c>
    </row>
    <row r="58" spans="1:7" ht="22.5" x14ac:dyDescent="0.25">
      <c r="A58" s="11" t="s">
        <v>81</v>
      </c>
      <c r="B58" s="5">
        <v>69587273</v>
      </c>
      <c r="C58" s="6">
        <v>0</v>
      </c>
      <c r="D58" s="6">
        <v>0</v>
      </c>
      <c r="E58" s="6">
        <v>0</v>
      </c>
      <c r="F58" s="5">
        <f t="shared" si="0"/>
        <v>69587273</v>
      </c>
    </row>
    <row r="59" spans="1:7" ht="22.5" x14ac:dyDescent="0.25">
      <c r="A59" s="11" t="s">
        <v>70</v>
      </c>
      <c r="B59" s="5">
        <v>57660508</v>
      </c>
      <c r="C59" s="6">
        <v>0</v>
      </c>
      <c r="D59" s="6">
        <v>0</v>
      </c>
      <c r="E59" s="6">
        <v>0</v>
      </c>
      <c r="F59" s="5">
        <f t="shared" si="0"/>
        <v>57660508</v>
      </c>
    </row>
    <row r="60" spans="1:7" ht="22.5" x14ac:dyDescent="0.25">
      <c r="A60" s="11" t="s">
        <v>82</v>
      </c>
      <c r="B60" s="5">
        <v>10607837</v>
      </c>
      <c r="C60" s="6">
        <v>0</v>
      </c>
      <c r="D60" s="6">
        <v>0</v>
      </c>
      <c r="E60" s="6">
        <v>0</v>
      </c>
      <c r="F60" s="5">
        <f t="shared" si="0"/>
        <v>10607837</v>
      </c>
    </row>
    <row r="61" spans="1:7" ht="22.5" x14ac:dyDescent="0.25">
      <c r="A61" s="11" t="s">
        <v>87</v>
      </c>
      <c r="B61" s="5">
        <v>89095000</v>
      </c>
      <c r="C61" s="6">
        <v>0</v>
      </c>
      <c r="D61" s="6">
        <v>0</v>
      </c>
      <c r="E61" s="6">
        <v>0</v>
      </c>
      <c r="F61" s="5">
        <f t="shared" si="0"/>
        <v>89095000</v>
      </c>
    </row>
    <row r="62" spans="1:7" ht="22.5" x14ac:dyDescent="0.25">
      <c r="A62" s="11" t="s">
        <v>83</v>
      </c>
      <c r="B62" s="5">
        <v>24110433</v>
      </c>
      <c r="C62" s="6">
        <v>0</v>
      </c>
      <c r="D62" s="6">
        <v>0</v>
      </c>
      <c r="E62" s="6">
        <v>0</v>
      </c>
      <c r="F62" s="5">
        <f t="shared" si="0"/>
        <v>24110433</v>
      </c>
    </row>
    <row r="63" spans="1:7" ht="45" x14ac:dyDescent="0.25">
      <c r="A63" s="11" t="s">
        <v>50</v>
      </c>
      <c r="B63" s="5">
        <v>33220600</v>
      </c>
      <c r="C63" s="6">
        <v>0</v>
      </c>
      <c r="D63" s="6">
        <v>0</v>
      </c>
      <c r="E63" s="6">
        <v>0</v>
      </c>
      <c r="F63" s="5">
        <f t="shared" si="0"/>
        <v>33220600</v>
      </c>
    </row>
    <row r="64" spans="1:7" ht="22.5" x14ac:dyDescent="0.25">
      <c r="A64" s="11" t="s">
        <v>74</v>
      </c>
      <c r="B64" s="5">
        <v>51025117</v>
      </c>
      <c r="C64" s="6">
        <v>0</v>
      </c>
      <c r="D64" s="6">
        <v>0</v>
      </c>
      <c r="E64" s="6">
        <v>0</v>
      </c>
      <c r="F64" s="5">
        <f t="shared" si="0"/>
        <v>51025117</v>
      </c>
    </row>
    <row r="65" spans="1:7" ht="22.5" x14ac:dyDescent="0.25">
      <c r="A65" s="11" t="s">
        <v>51</v>
      </c>
      <c r="B65" s="5">
        <v>236073321</v>
      </c>
      <c r="C65" s="6">
        <v>6244834.6200000001</v>
      </c>
      <c r="D65" s="6">
        <v>0</v>
      </c>
      <c r="E65" s="6">
        <v>0</v>
      </c>
      <c r="F65" s="5">
        <f t="shared" si="0"/>
        <v>242318155.62</v>
      </c>
    </row>
    <row r="66" spans="1:7" ht="22.5" x14ac:dyDescent="0.25">
      <c r="A66" s="11" t="s">
        <v>52</v>
      </c>
      <c r="B66" s="5">
        <v>23418414</v>
      </c>
      <c r="C66" s="6">
        <v>0</v>
      </c>
      <c r="D66" s="6">
        <v>0</v>
      </c>
      <c r="E66" s="6">
        <v>0</v>
      </c>
      <c r="F66" s="5">
        <f t="shared" si="0"/>
        <v>23418414</v>
      </c>
    </row>
    <row r="67" spans="1:7" ht="22.5" x14ac:dyDescent="0.25">
      <c r="A67" s="11" t="s">
        <v>53</v>
      </c>
      <c r="B67" s="5">
        <v>8603614</v>
      </c>
      <c r="C67" s="6">
        <v>263763</v>
      </c>
      <c r="D67" s="6">
        <v>0</v>
      </c>
      <c r="E67" s="6">
        <v>0</v>
      </c>
      <c r="F67" s="5">
        <f t="shared" si="0"/>
        <v>8867377</v>
      </c>
    </row>
    <row r="68" spans="1:7" ht="22.5" x14ac:dyDescent="0.25">
      <c r="A68" s="11" t="s">
        <v>67</v>
      </c>
      <c r="B68" s="5">
        <v>8075614</v>
      </c>
      <c r="C68" s="6">
        <v>169882</v>
      </c>
      <c r="D68" s="6">
        <v>0</v>
      </c>
      <c r="E68" s="6">
        <v>0</v>
      </c>
      <c r="F68" s="5">
        <f t="shared" si="0"/>
        <v>8245496</v>
      </c>
    </row>
    <row r="69" spans="1:7" ht="22.5" x14ac:dyDescent="0.25">
      <c r="A69" s="11" t="s">
        <v>54</v>
      </c>
      <c r="B69" s="5">
        <v>101537142</v>
      </c>
      <c r="C69" s="6">
        <v>0</v>
      </c>
      <c r="D69" s="6">
        <v>0</v>
      </c>
      <c r="E69" s="6">
        <v>0</v>
      </c>
      <c r="F69" s="5">
        <f t="shared" si="0"/>
        <v>101537142</v>
      </c>
      <c r="G69" s="13"/>
    </row>
    <row r="70" spans="1:7" ht="45" x14ac:dyDescent="0.25">
      <c r="A70" s="9" t="s">
        <v>88</v>
      </c>
      <c r="B70" s="5">
        <v>35320352</v>
      </c>
      <c r="C70" s="6">
        <v>0</v>
      </c>
      <c r="D70" s="6">
        <v>0</v>
      </c>
      <c r="E70" s="6">
        <v>0</v>
      </c>
      <c r="F70" s="5">
        <f t="shared" ref="F70:F85" si="1">B70+C70-D70+E70</f>
        <v>35320352</v>
      </c>
    </row>
    <row r="71" spans="1:7" ht="22.5" x14ac:dyDescent="0.25">
      <c r="A71" s="11" t="s">
        <v>55</v>
      </c>
      <c r="B71" s="5">
        <v>49957432</v>
      </c>
      <c r="C71" s="6">
        <v>0</v>
      </c>
      <c r="D71" s="6">
        <v>0</v>
      </c>
      <c r="E71" s="6">
        <v>0</v>
      </c>
      <c r="F71" s="5">
        <f t="shared" si="1"/>
        <v>49957432</v>
      </c>
    </row>
    <row r="72" spans="1:7" ht="33.75" x14ac:dyDescent="0.25">
      <c r="A72" s="11" t="s">
        <v>84</v>
      </c>
      <c r="B72" s="5">
        <v>43732487</v>
      </c>
      <c r="C72" s="6">
        <v>0</v>
      </c>
      <c r="D72" s="6">
        <v>0</v>
      </c>
      <c r="E72" s="6">
        <v>0</v>
      </c>
      <c r="F72" s="5">
        <f t="shared" si="1"/>
        <v>43732487</v>
      </c>
    </row>
    <row r="73" spans="1:7" ht="22.5" x14ac:dyDescent="0.25">
      <c r="A73" s="11" t="s">
        <v>56</v>
      </c>
      <c r="B73" s="5">
        <v>92282963</v>
      </c>
      <c r="C73" s="6">
        <v>0</v>
      </c>
      <c r="D73" s="6">
        <v>0</v>
      </c>
      <c r="E73" s="6">
        <v>0</v>
      </c>
      <c r="F73" s="5">
        <f t="shared" si="1"/>
        <v>92282963</v>
      </c>
    </row>
    <row r="74" spans="1:7" x14ac:dyDescent="0.25">
      <c r="A74" s="11" t="s">
        <v>65</v>
      </c>
      <c r="B74" s="5">
        <v>32336831</v>
      </c>
      <c r="C74" s="6">
        <v>0</v>
      </c>
      <c r="D74" s="6">
        <v>0</v>
      </c>
      <c r="E74" s="6">
        <v>0</v>
      </c>
      <c r="F74" s="5">
        <f t="shared" si="1"/>
        <v>32336831</v>
      </c>
    </row>
    <row r="75" spans="1:7" ht="33.75" x14ac:dyDescent="0.25">
      <c r="A75" s="11" t="s">
        <v>57</v>
      </c>
      <c r="B75" s="5">
        <v>64586826</v>
      </c>
      <c r="C75" s="6">
        <v>1906330.8</v>
      </c>
      <c r="D75" s="6">
        <v>0</v>
      </c>
      <c r="E75" s="6">
        <v>0</v>
      </c>
      <c r="F75" s="5">
        <f t="shared" si="1"/>
        <v>66493156.799999997</v>
      </c>
    </row>
    <row r="76" spans="1:7" ht="33.75" x14ac:dyDescent="0.25">
      <c r="A76" s="11" t="s">
        <v>85</v>
      </c>
      <c r="B76" s="5">
        <v>9091760</v>
      </c>
      <c r="C76" s="6">
        <v>0</v>
      </c>
      <c r="D76" s="6">
        <v>0</v>
      </c>
      <c r="E76" s="6">
        <v>0</v>
      </c>
      <c r="F76" s="5">
        <f t="shared" si="1"/>
        <v>9091760</v>
      </c>
    </row>
    <row r="77" spans="1:7" ht="45" x14ac:dyDescent="0.25">
      <c r="A77" s="9" t="s">
        <v>63</v>
      </c>
      <c r="B77" s="5">
        <v>7654514</v>
      </c>
      <c r="C77" s="6">
        <v>0</v>
      </c>
      <c r="D77" s="6">
        <v>0</v>
      </c>
      <c r="E77" s="6">
        <v>0</v>
      </c>
      <c r="F77" s="5">
        <f t="shared" si="1"/>
        <v>7654514</v>
      </c>
    </row>
    <row r="78" spans="1:7" ht="33.75" x14ac:dyDescent="0.25">
      <c r="A78" s="9" t="s">
        <v>58</v>
      </c>
      <c r="B78" s="5">
        <v>9711059</v>
      </c>
      <c r="C78" s="6">
        <v>0</v>
      </c>
      <c r="D78" s="6">
        <v>0</v>
      </c>
      <c r="E78" s="6">
        <v>0</v>
      </c>
      <c r="F78" s="5">
        <f t="shared" si="1"/>
        <v>9711059</v>
      </c>
    </row>
    <row r="79" spans="1:7" ht="33.75" x14ac:dyDescent="0.25">
      <c r="A79" s="9" t="s">
        <v>62</v>
      </c>
      <c r="B79" s="5">
        <v>1374886394</v>
      </c>
      <c r="C79" s="6">
        <f>57630600+12846732</f>
        <v>70477332</v>
      </c>
      <c r="D79" s="6">
        <v>0</v>
      </c>
      <c r="E79" s="6">
        <v>0</v>
      </c>
      <c r="F79" s="5">
        <f t="shared" si="1"/>
        <v>1445363726</v>
      </c>
    </row>
    <row r="80" spans="1:7" ht="22.5" x14ac:dyDescent="0.25">
      <c r="A80" s="9" t="s">
        <v>86</v>
      </c>
      <c r="B80" s="5">
        <v>8031776</v>
      </c>
      <c r="C80" s="6">
        <v>0</v>
      </c>
      <c r="D80" s="6">
        <v>0</v>
      </c>
      <c r="E80" s="6">
        <v>0</v>
      </c>
      <c r="F80" s="5">
        <f t="shared" si="1"/>
        <v>8031776</v>
      </c>
    </row>
    <row r="81" spans="1:6" ht="22.5" x14ac:dyDescent="0.25">
      <c r="A81" s="9" t="s">
        <v>68</v>
      </c>
      <c r="B81" s="5">
        <v>20828103</v>
      </c>
      <c r="C81" s="6">
        <v>0</v>
      </c>
      <c r="D81" s="6">
        <v>0</v>
      </c>
      <c r="E81" s="6">
        <v>0</v>
      </c>
      <c r="F81" s="5">
        <f t="shared" si="1"/>
        <v>20828103</v>
      </c>
    </row>
    <row r="82" spans="1:6" x14ac:dyDescent="0.25">
      <c r="A82" s="9" t="s">
        <v>71</v>
      </c>
      <c r="B82" s="5">
        <v>3844077</v>
      </c>
      <c r="C82" s="6">
        <v>0</v>
      </c>
      <c r="D82" s="6">
        <v>0</v>
      </c>
      <c r="E82" s="6">
        <v>0</v>
      </c>
      <c r="F82" s="5">
        <f t="shared" si="1"/>
        <v>3844077</v>
      </c>
    </row>
    <row r="83" spans="1:6" ht="22.5" x14ac:dyDescent="0.25">
      <c r="A83" s="9" t="s">
        <v>90</v>
      </c>
      <c r="B83" s="5">
        <v>0</v>
      </c>
      <c r="C83" s="6">
        <v>0</v>
      </c>
      <c r="D83" s="6">
        <v>0</v>
      </c>
      <c r="E83" s="6">
        <v>105818547.37</v>
      </c>
      <c r="F83" s="5">
        <f t="shared" si="1"/>
        <v>105818547.37</v>
      </c>
    </row>
    <row r="84" spans="1:6" x14ac:dyDescent="0.25">
      <c r="A84" s="9" t="s">
        <v>75</v>
      </c>
      <c r="B84" s="5">
        <v>162585432</v>
      </c>
      <c r="C84" s="6">
        <v>0</v>
      </c>
      <c r="D84" s="6">
        <v>0</v>
      </c>
      <c r="E84" s="6">
        <v>0</v>
      </c>
      <c r="F84" s="5">
        <f t="shared" si="1"/>
        <v>162585432</v>
      </c>
    </row>
    <row r="85" spans="1:6" ht="22.5" x14ac:dyDescent="0.25">
      <c r="A85" s="10" t="s">
        <v>72</v>
      </c>
      <c r="B85" s="12">
        <v>1519249998</v>
      </c>
      <c r="C85" s="6">
        <v>0</v>
      </c>
      <c r="D85" s="6">
        <v>0</v>
      </c>
      <c r="E85" s="6">
        <v>0</v>
      </c>
      <c r="F85" s="12">
        <f t="shared" si="1"/>
        <v>1519249998</v>
      </c>
    </row>
    <row r="86" spans="1:6" x14ac:dyDescent="0.25">
      <c r="A86" s="17" t="s">
        <v>61</v>
      </c>
      <c r="B86" s="18">
        <f>SUM(B6:B85)</f>
        <v>75616545244</v>
      </c>
      <c r="C86" s="18">
        <f>SUM(C6:C85)</f>
        <v>5244650800.5200005</v>
      </c>
      <c r="D86" s="18">
        <f>SUM(D6:D85)</f>
        <v>37441284.5</v>
      </c>
      <c r="E86" s="18">
        <f>SUM(E6:E85)</f>
        <v>0</v>
      </c>
      <c r="F86" s="18">
        <f>SUM(F6:F85)</f>
        <v>80823754760.020004</v>
      </c>
    </row>
    <row r="87" spans="1:6" x14ac:dyDescent="0.25">
      <c r="A87" s="19"/>
      <c r="B87" s="20"/>
      <c r="C87" s="20"/>
      <c r="D87" s="14"/>
    </row>
    <row r="88" spans="1:6" x14ac:dyDescent="0.25">
      <c r="F88" s="15"/>
    </row>
    <row r="89" spans="1:6" x14ac:dyDescent="0.25">
      <c r="F89" s="16"/>
    </row>
  </sheetData>
  <mergeCells count="6">
    <mergeCell ref="A87:C87"/>
    <mergeCell ref="A1:F1"/>
    <mergeCell ref="A2:F2"/>
    <mergeCell ref="A3:F3"/>
    <mergeCell ref="A4:A5"/>
    <mergeCell ref="B4:F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SAR</cp:lastModifiedBy>
  <cp:lastPrinted>2021-05-12T02:23:22Z</cp:lastPrinted>
  <dcterms:created xsi:type="dcterms:W3CDTF">2017-04-10T23:52:00Z</dcterms:created>
  <dcterms:modified xsi:type="dcterms:W3CDTF">2021-05-12T16:40:17Z</dcterms:modified>
</cp:coreProperties>
</file>